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O:\Subsecretaria Corporativa\Dirección de Gestión de Talento Humano\Si Capital PERNO\SDS\2025\EJECUCIÓN PRESUPUESTAL\2025-10\"/>
    </mc:Choice>
  </mc:AlternateContent>
  <xr:revisionPtr revIDLastSave="1" documentId="8_{3C318241-8432-4FEA-9138-546BA42F09E3}" xr6:coauthVersionLast="47" xr6:coauthVersionMax="47" xr10:uidLastSave="{31E65467-6F7B-479E-86B8-E8E969FCF01F}"/>
  <bookViews>
    <workbookView xWindow="-120" yWindow="-120" windowWidth="29040" windowHeight="15840" xr2:uid="{E800C7AC-699C-4C29-918D-66E21146FD7F}"/>
  </bookViews>
  <sheets>
    <sheet name="2025-10-3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1" l="1"/>
  <c r="I39" i="1"/>
  <c r="I38" i="1"/>
  <c r="I37"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8" i="1"/>
  <c r="I6" i="1"/>
  <c r="I7" i="1"/>
  <c r="G39" i="1"/>
  <c r="G38" i="1"/>
  <c r="G37" i="1"/>
  <c r="G6" i="1"/>
  <c r="G7"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8" i="1"/>
  <c r="C7" i="1"/>
  <c r="D7" i="1"/>
  <c r="E7" i="1"/>
  <c r="F7" i="1"/>
  <c r="H7" i="1"/>
  <c r="C37" i="1"/>
  <c r="C6" i="1" s="1"/>
  <c r="D37" i="1"/>
  <c r="E37" i="1"/>
  <c r="F37" i="1"/>
  <c r="H37" i="1"/>
  <c r="D6" i="1" l="1"/>
  <c r="E6" i="1"/>
  <c r="H6" i="1"/>
  <c r="F6" i="1"/>
</calcChain>
</file>

<file path=xl/sharedStrings.xml><?xml version="1.0" encoding="utf-8"?>
<sst xmlns="http://schemas.openxmlformats.org/spreadsheetml/2006/main" count="83" uniqueCount="83">
  <si>
    <t>SECRETARIA DISTRITAL DE SALUD   -   0114-01</t>
  </si>
  <si>
    <t>EJECUCION PRESUPUESTAL DE GASTOS</t>
  </si>
  <si>
    <t>CORTE A: 31/10/2025</t>
  </si>
  <si>
    <t>Ce.gestores / Pos.presupuestarias</t>
  </si>
  <si>
    <t>Apropiación Inicial a 01/01/2025</t>
  </si>
  <si>
    <t>Modificaciones Acumuladas</t>
  </si>
  <si>
    <t>Apropiación Vigente</t>
  </si>
  <si>
    <t>Compromisos Acumulados</t>
  </si>
  <si>
    <t>% Ej.Ptal</t>
  </si>
  <si>
    <t>Giros Acumulados Ppto</t>
  </si>
  <si>
    <t>%  Ej.Giro</t>
  </si>
  <si>
    <t>O21</t>
  </si>
  <si>
    <t>TOTAL FUNCIONAMIENTO SDS</t>
  </si>
  <si>
    <t>O211</t>
  </si>
  <si>
    <t>GASTOS DE PERSONAL</t>
  </si>
  <si>
    <t>O211010100101</t>
  </si>
  <si>
    <t>Sueldo básico</t>
  </si>
  <si>
    <t>O211010100102</t>
  </si>
  <si>
    <t>Horas extras, dominicales, festivos y recargos</t>
  </si>
  <si>
    <t>O211010100103</t>
  </si>
  <si>
    <t>Gastos de representación</t>
  </si>
  <si>
    <t>O211010100104</t>
  </si>
  <si>
    <t>Subsidio de alimentación</t>
  </si>
  <si>
    <t>O211010100105</t>
  </si>
  <si>
    <t>Auxilio de transporte</t>
  </si>
  <si>
    <t>O211010100107</t>
  </si>
  <si>
    <t>Bonificación por servicios prestados</t>
  </si>
  <si>
    <t>O21101010010801</t>
  </si>
  <si>
    <t>Prima de navidad</t>
  </si>
  <si>
    <t>O21101010010802</t>
  </si>
  <si>
    <t>Prima de vacaciones</t>
  </si>
  <si>
    <t>O211010100109</t>
  </si>
  <si>
    <t>Prima técnica salarial</t>
  </si>
  <si>
    <t>O211010100204</t>
  </si>
  <si>
    <t>Prima semestral</t>
  </si>
  <si>
    <t>O21101010021201</t>
  </si>
  <si>
    <t>Beneficios a los empleados a corto plazo</t>
  </si>
  <si>
    <t>O211010200101</t>
  </si>
  <si>
    <t>Aportes a la seguridad social en pensiones pública</t>
  </si>
  <si>
    <t>O211010200102</t>
  </si>
  <si>
    <t>Aportes a la seguridad social en pensiones privada</t>
  </si>
  <si>
    <t>O211010200201</t>
  </si>
  <si>
    <t>Aportes a la seguridad social en salud pública</t>
  </si>
  <si>
    <t>O211010200202</t>
  </si>
  <si>
    <t>Aportes a la seguridad social en salud privada</t>
  </si>
  <si>
    <t>O211010200301</t>
  </si>
  <si>
    <t>Aportes de cesantías a fondos públicos</t>
  </si>
  <si>
    <t>O211010200302</t>
  </si>
  <si>
    <t>Aportes de cesantías a fondos privados</t>
  </si>
  <si>
    <t>O211010200401</t>
  </si>
  <si>
    <t>Compensar</t>
  </si>
  <si>
    <t>O211010200501</t>
  </si>
  <si>
    <t>Aportes generales al sistema de riesgos laborales</t>
  </si>
  <si>
    <t>O2110102006</t>
  </si>
  <si>
    <t>Aportes al ICBF</t>
  </si>
  <si>
    <t>O2110102007</t>
  </si>
  <si>
    <t>Aportes al SENA</t>
  </si>
  <si>
    <t>O2110102008</t>
  </si>
  <si>
    <t>Aportes a la ESAP</t>
  </si>
  <si>
    <t>O2110102009</t>
  </si>
  <si>
    <t>Aportes a escuelas industriales e institutos técnicos</t>
  </si>
  <si>
    <t>O211010300102</t>
  </si>
  <si>
    <t>Indemnización por vacaciones</t>
  </si>
  <si>
    <t>O211010300103</t>
  </si>
  <si>
    <t>Bonificación especial de recreación</t>
  </si>
  <si>
    <t>O2110103005</t>
  </si>
  <si>
    <t>Reconocimiento por permanencia en el servicio públicos</t>
  </si>
  <si>
    <t>O2110103012</t>
  </si>
  <si>
    <t>Prima de riesgo</t>
  </si>
  <si>
    <t>O2110103068</t>
  </si>
  <si>
    <t>Prima secretarial</t>
  </si>
  <si>
    <t>O2110103190</t>
  </si>
  <si>
    <t>Apoyo de sostenimiento prácticas laborales</t>
  </si>
  <si>
    <t>O212</t>
  </si>
  <si>
    <t>GASTOS DE BIENES Y SERVICIOS</t>
  </si>
  <si>
    <t>O2120202007010671640</t>
  </si>
  <si>
    <t>Servicios de administración de fondos de pensiones</t>
  </si>
  <si>
    <t>O21202020080383939</t>
  </si>
  <si>
    <t>Otros servicios de consultoría científica y técnicos n.c.p.</t>
  </si>
  <si>
    <t>O21202020090191191</t>
  </si>
  <si>
    <t>Servicios administrativos relacionados con los trabajadores estatales</t>
  </si>
  <si>
    <t>Fuente: Sistema BOGDATA - SDH</t>
  </si>
  <si>
    <t>Las modificaciones acumuladas corresponden a traslados presupuestales de acuerdo a proyecciones de las liquidaciones de nómina y seguridad social, el presupuesto inicial es definido por la Secretaría Distrital de Hacienda - SDH, de acuerdo al número de cargos en planta de la Secretaría Distrital de Salud- SDS, y en la proyección realizada a principio de año, se encontró faltantes de recursos en algunos rubros.
De igual forma, se solicta traslados para el pago de las liquidaciones de ex servidores públicos en el rubro indemnización de vacaciones el cual debe ser solicitado cada mes de acuerdo a la cantidad de retiros que se presenten, la SDH no asigna recursos en este rubro.
En cuanto a los compromisos del rubro "Otros servicios de consultoría científica y técnicos n.c.p.", que corresponde a contratos de prestación de servicios de servicios técnicos, los cuales estaban proyectados para 36 contratos en la vigencia 2025, pero no se realizó la contratación de dos de ellos.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</si>
</sst>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0.00_ ;[Red]\-#,##0.00\ "/>
  </numFmts>
  <fonts count="8">
    <font>
      <sz val="10"/>
      <name val="Arial"/>
      <family val="2"/>
    </font>
    <font>
      <sz val="11"/>
      <color theme="1"/>
      <name val="Aptos Narrow"/>
      <family val="2"/>
      <scheme val="minor"/>
    </font>
    <font>
      <sz val="10"/>
      <name val="Arial"/>
      <family val="2"/>
    </font>
    <font>
      <sz val="11"/>
      <name val="Arial"/>
      <family val="2"/>
    </font>
    <font>
      <sz val="8"/>
      <name val="Arial"/>
      <family val="2"/>
    </font>
    <font>
      <b/>
      <sz val="10"/>
      <name val="Arial"/>
      <family val="2"/>
    </font>
    <font>
      <b/>
      <sz val="10"/>
      <color theme="1"/>
      <name val="Arial"/>
      <family val="2"/>
    </font>
    <font>
      <b/>
      <sz val="12"/>
      <color theme="1"/>
      <name val="Aptos Narrow"/>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rgb="FFFFFAEB"/>
        <bgColor indexed="64"/>
      </patternFill>
    </fill>
    <fill>
      <patternFill patternType="solid">
        <fgColor theme="4" tint="0.79998168889431442"/>
        <bgColor indexed="64"/>
      </patternFill>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2" fillId="0" borderId="0"/>
    <xf numFmtId="0" fontId="1" fillId="0" borderId="0"/>
  </cellStyleXfs>
  <cellXfs count="27">
    <xf numFmtId="0" fontId="0" fillId="0" borderId="0" xfId="0"/>
    <xf numFmtId="0" fontId="0" fillId="0" borderId="0" xfId="0" applyAlignment="1">
      <alignment vertical="center"/>
    </xf>
    <xf numFmtId="164" fontId="0" fillId="0" borderId="0" xfId="0" applyNumberFormat="1" applyAlignment="1">
      <alignment vertical="center"/>
    </xf>
    <xf numFmtId="164" fontId="0" fillId="0" borderId="0" xfId="0" applyNumberFormat="1" applyAlignment="1">
      <alignment horizontal="center" vertical="center"/>
    </xf>
    <xf numFmtId="0" fontId="4" fillId="0" borderId="0" xfId="0" applyFont="1" applyAlignment="1">
      <alignment vertical="center"/>
    </xf>
    <xf numFmtId="164" fontId="2" fillId="0" borderId="1" xfId="2" applyNumberFormat="1" applyBorder="1" applyAlignment="1">
      <alignment vertical="center"/>
    </xf>
    <xf numFmtId="164" fontId="2" fillId="0" borderId="1" xfId="2" applyNumberFormat="1" applyBorder="1" applyAlignment="1">
      <alignment horizontal="center" vertical="center"/>
    </xf>
    <xf numFmtId="49" fontId="2" fillId="0" borderId="1" xfId="2" applyNumberFormat="1" applyBorder="1" applyAlignment="1">
      <alignment horizontal="left"/>
    </xf>
    <xf numFmtId="164" fontId="5" fillId="0" borderId="0" xfId="0" applyNumberFormat="1" applyFont="1" applyAlignment="1">
      <alignment vertical="center"/>
    </xf>
    <xf numFmtId="164" fontId="6" fillId="2" borderId="1" xfId="0" applyNumberFormat="1" applyFont="1" applyFill="1" applyBorder="1" applyAlignment="1">
      <alignment vertical="center"/>
    </xf>
    <xf numFmtId="49" fontId="6" fillId="2" borderId="1" xfId="0" applyNumberFormat="1" applyFont="1" applyFill="1" applyBorder="1" applyAlignment="1">
      <alignment vertical="center" wrapText="1"/>
    </xf>
    <xf numFmtId="49" fontId="6" fillId="2" borderId="1" xfId="0" applyNumberFormat="1" applyFont="1" applyFill="1" applyBorder="1" applyAlignment="1">
      <alignment vertical="center"/>
    </xf>
    <xf numFmtId="49" fontId="2" fillId="3" borderId="1" xfId="2" applyNumberFormat="1" applyFill="1" applyBorder="1" applyAlignment="1">
      <alignment horizontal="left"/>
    </xf>
    <xf numFmtId="164" fontId="0" fillId="0" borderId="0" xfId="0" applyNumberFormat="1" applyAlignment="1">
      <alignment vertical="center" wrapText="1"/>
    </xf>
    <xf numFmtId="165" fontId="6" fillId="2" borderId="1" xfId="1" applyNumberFormat="1" applyFont="1" applyFill="1" applyBorder="1" applyAlignment="1">
      <alignment horizontal="center" vertical="center"/>
    </xf>
    <xf numFmtId="164" fontId="6" fillId="4" borderId="1" xfId="0" applyNumberFormat="1" applyFont="1" applyFill="1" applyBorder="1" applyAlignment="1">
      <alignment vertical="center"/>
    </xf>
    <xf numFmtId="165" fontId="6" fillId="4" borderId="1" xfId="1" applyNumberFormat="1" applyFont="1" applyFill="1" applyBorder="1" applyAlignment="1">
      <alignment horizontal="center" vertical="center"/>
    </xf>
    <xf numFmtId="49" fontId="6" fillId="4" borderId="1" xfId="0" applyNumberFormat="1" applyFont="1" applyFill="1" applyBorder="1" applyAlignment="1">
      <alignment vertical="center" wrapText="1"/>
    </xf>
    <xf numFmtId="49" fontId="6" fillId="4" borderId="1" xfId="0" applyNumberFormat="1" applyFont="1" applyFill="1" applyBorder="1" applyAlignment="1">
      <alignment vertical="center"/>
    </xf>
    <xf numFmtId="0" fontId="0" fillId="0" borderId="0" xfId="0" applyAlignment="1">
      <alignment vertical="center" wrapText="1"/>
    </xf>
    <xf numFmtId="49" fontId="7" fillId="0" borderId="0" xfId="3" applyNumberFormat="1" applyFont="1" applyAlignment="1">
      <alignment vertical="center"/>
    </xf>
    <xf numFmtId="3" fontId="5" fillId="5" borderId="1" xfId="2" applyNumberFormat="1" applyFont="1" applyFill="1" applyBorder="1" applyAlignment="1">
      <alignment horizontal="center" vertical="center" wrapText="1"/>
    </xf>
    <xf numFmtId="165" fontId="2" fillId="0" borderId="1" xfId="2" applyNumberFormat="1" applyBorder="1" applyAlignment="1">
      <alignment horizontal="center" vertical="center"/>
    </xf>
    <xf numFmtId="0" fontId="3" fillId="0" borderId="0" xfId="0" applyFont="1" applyAlignment="1">
      <alignment horizontal="justify" vertical="center" wrapText="1"/>
    </xf>
    <xf numFmtId="49" fontId="5" fillId="5" borderId="2" xfId="0" applyNumberFormat="1" applyFont="1" applyFill="1" applyBorder="1" applyAlignment="1">
      <alignment horizontal="center" vertical="center" wrapText="1"/>
    </xf>
    <xf numFmtId="49" fontId="5" fillId="5" borderId="3" xfId="0" applyNumberFormat="1" applyFont="1" applyFill="1" applyBorder="1" applyAlignment="1">
      <alignment horizontal="center" vertical="center" wrapText="1"/>
    </xf>
    <xf numFmtId="9" fontId="2" fillId="0" borderId="1" xfId="2" applyNumberFormat="1" applyBorder="1" applyAlignment="1">
      <alignment horizontal="center" vertical="center"/>
    </xf>
  </cellXfs>
  <cellStyles count="4">
    <cellStyle name="Normal" xfId="0" builtinId="0"/>
    <cellStyle name="Normal 2" xfId="2" xr:uid="{7C3D0FF3-A100-41E0-B18C-0116D1E979C1}"/>
    <cellStyle name="Normal 4" xfId="3" xr:uid="{4E6669C0-2F0A-46EE-85B6-C45180623BF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C87D3-F458-4158-8EAF-81EB9DCF1734}">
  <dimension ref="A1:Q53"/>
  <sheetViews>
    <sheetView showGridLines="0" tabSelected="1" workbookViewId="0">
      <selection activeCell="I14" sqref="I14"/>
    </sheetView>
  </sheetViews>
  <sheetFormatPr defaultColWidth="11.42578125" defaultRowHeight="12.75"/>
  <cols>
    <col min="1" max="1" width="21.28515625" style="1" customWidth="1"/>
    <col min="2" max="2" width="49.7109375" style="1" customWidth="1"/>
    <col min="3" max="6" width="15.7109375" style="2" customWidth="1"/>
    <col min="7" max="7" width="7.7109375" style="3" customWidth="1"/>
    <col min="8" max="8" width="15.7109375" style="2" customWidth="1"/>
    <col min="9" max="9" width="7.7109375" style="3" customWidth="1"/>
    <col min="10" max="10" width="11.42578125" style="2"/>
    <col min="11" max="11" width="14.28515625" style="2" bestFit="1" customWidth="1"/>
    <col min="12" max="17" width="11.42578125" style="2"/>
    <col min="18" max="16384" width="11.42578125" style="1"/>
  </cols>
  <sheetData>
    <row r="1" spans="1:17" ht="15.75">
      <c r="A1" s="20" t="s">
        <v>0</v>
      </c>
    </row>
    <row r="2" spans="1:17" ht="15.75">
      <c r="A2" s="20" t="s">
        <v>1</v>
      </c>
    </row>
    <row r="3" spans="1:17" ht="15.75">
      <c r="A3" s="20" t="s">
        <v>2</v>
      </c>
    </row>
    <row r="5" spans="1:17" s="19" customFormat="1" ht="38.25">
      <c r="A5" s="24" t="s">
        <v>3</v>
      </c>
      <c r="B5" s="25"/>
      <c r="C5" s="21" t="s">
        <v>4</v>
      </c>
      <c r="D5" s="21" t="s">
        <v>5</v>
      </c>
      <c r="E5" s="21" t="s">
        <v>6</v>
      </c>
      <c r="F5" s="21" t="s">
        <v>7</v>
      </c>
      <c r="G5" s="21" t="s">
        <v>8</v>
      </c>
      <c r="H5" s="21" t="s">
        <v>9</v>
      </c>
      <c r="I5" s="21" t="s">
        <v>10</v>
      </c>
      <c r="J5" s="13"/>
      <c r="K5" s="13"/>
      <c r="L5" s="13"/>
      <c r="M5" s="13"/>
      <c r="N5" s="13"/>
      <c r="O5" s="13"/>
      <c r="P5" s="13"/>
      <c r="Q5" s="13"/>
    </row>
    <row r="6" spans="1:17" s="8" customFormat="1">
      <c r="A6" s="18" t="s">
        <v>11</v>
      </c>
      <c r="B6" s="17" t="s">
        <v>12</v>
      </c>
      <c r="C6" s="15">
        <f>C7+C37</f>
        <v>105438400000</v>
      </c>
      <c r="D6" s="15">
        <f>D7+D37</f>
        <v>0</v>
      </c>
      <c r="E6" s="15">
        <f>E7+E37</f>
        <v>105438400000</v>
      </c>
      <c r="F6" s="15">
        <f>F7+F37</f>
        <v>69310431134</v>
      </c>
      <c r="G6" s="16">
        <f>F6/E6*100</f>
        <v>65.7354731615806</v>
      </c>
      <c r="H6" s="15">
        <f>H7+H37</f>
        <v>68408853835</v>
      </c>
      <c r="I6" s="16">
        <f>H6/E6*100</f>
        <v>64.880398256233022</v>
      </c>
      <c r="K6" s="13"/>
    </row>
    <row r="7" spans="1:17" s="8" customFormat="1">
      <c r="A7" s="11" t="s">
        <v>13</v>
      </c>
      <c r="B7" s="10" t="s">
        <v>14</v>
      </c>
      <c r="C7" s="9">
        <f>SUM(C8:C36)</f>
        <v>103983366000</v>
      </c>
      <c r="D7" s="9">
        <f>SUM(D8:D36)</f>
        <v>0</v>
      </c>
      <c r="E7" s="9">
        <f>SUM(E8:E36)</f>
        <v>103983366000</v>
      </c>
      <c r="F7" s="9">
        <f>SUM(F8:F36)</f>
        <v>68124823658</v>
      </c>
      <c r="G7" s="14">
        <f>F7/E7*100</f>
        <v>65.515116771657503</v>
      </c>
      <c r="H7" s="9">
        <f>SUM(H8:H36)</f>
        <v>67549522949</v>
      </c>
      <c r="I7" s="14">
        <f>H7/E7*100</f>
        <v>64.961854522962838</v>
      </c>
      <c r="K7" s="13"/>
    </row>
    <row r="8" spans="1:17">
      <c r="A8" s="7" t="s">
        <v>15</v>
      </c>
      <c r="B8" s="7" t="s">
        <v>16</v>
      </c>
      <c r="C8" s="5">
        <v>42199921000</v>
      </c>
      <c r="D8" s="5">
        <v>-199434000</v>
      </c>
      <c r="E8" s="5">
        <v>42000487000</v>
      </c>
      <c r="F8" s="5">
        <v>31370269816</v>
      </c>
      <c r="G8" s="22">
        <f>F8/E8*100</f>
        <v>74.690252558262003</v>
      </c>
      <c r="H8" s="5">
        <v>30872822561</v>
      </c>
      <c r="I8" s="22">
        <f>H8/E8*100</f>
        <v>73.505868065291722</v>
      </c>
      <c r="K8" s="13"/>
    </row>
    <row r="9" spans="1:17">
      <c r="A9" s="7" t="s">
        <v>17</v>
      </c>
      <c r="B9" s="7" t="s">
        <v>18</v>
      </c>
      <c r="C9" s="5">
        <v>1056556000</v>
      </c>
      <c r="D9" s="5">
        <v>100000000</v>
      </c>
      <c r="E9" s="5">
        <v>1156556000</v>
      </c>
      <c r="F9" s="5">
        <v>846097646</v>
      </c>
      <c r="G9" s="22">
        <f t="shared" ref="G9:G39" si="0">F9/E9*100</f>
        <v>73.156651817983743</v>
      </c>
      <c r="H9" s="5">
        <v>846097646</v>
      </c>
      <c r="I9" s="22">
        <f t="shared" ref="I9:I36" si="1">H9/E9*100</f>
        <v>73.156651817983743</v>
      </c>
      <c r="K9" s="13"/>
    </row>
    <row r="10" spans="1:17">
      <c r="A10" s="7" t="s">
        <v>19</v>
      </c>
      <c r="B10" s="7" t="s">
        <v>20</v>
      </c>
      <c r="C10" s="5">
        <v>2438055000</v>
      </c>
      <c r="D10" s="5">
        <v>300000000</v>
      </c>
      <c r="E10" s="5">
        <v>2738055000</v>
      </c>
      <c r="F10" s="5">
        <v>2187963739</v>
      </c>
      <c r="G10" s="22">
        <f t="shared" si="0"/>
        <v>79.90941522358024</v>
      </c>
      <c r="H10" s="5">
        <v>2187963739</v>
      </c>
      <c r="I10" s="22">
        <f t="shared" si="1"/>
        <v>79.90941522358024</v>
      </c>
      <c r="K10" s="13"/>
    </row>
    <row r="11" spans="1:17">
      <c r="A11" s="7" t="s">
        <v>21</v>
      </c>
      <c r="B11" s="7" t="s">
        <v>22</v>
      </c>
      <c r="C11" s="5">
        <v>9624000</v>
      </c>
      <c r="D11" s="5">
        <v>50436000</v>
      </c>
      <c r="E11" s="5">
        <v>60060000</v>
      </c>
      <c r="F11" s="5">
        <v>49869557</v>
      </c>
      <c r="G11" s="22">
        <f t="shared" si="0"/>
        <v>83.032895437895434</v>
      </c>
      <c r="H11" s="5">
        <v>49869557</v>
      </c>
      <c r="I11" s="22">
        <f t="shared" si="1"/>
        <v>83.032895437895434</v>
      </c>
      <c r="K11" s="13"/>
    </row>
    <row r="12" spans="1:17">
      <c r="A12" s="7" t="s">
        <v>23</v>
      </c>
      <c r="B12" s="7" t="s">
        <v>24</v>
      </c>
      <c r="C12" s="5">
        <v>136158000</v>
      </c>
      <c r="D12" s="5">
        <v>0</v>
      </c>
      <c r="E12" s="5">
        <v>136158000</v>
      </c>
      <c r="F12" s="5">
        <v>100935600</v>
      </c>
      <c r="G12" s="22">
        <f t="shared" si="0"/>
        <v>74.131229894681184</v>
      </c>
      <c r="H12" s="5">
        <v>100935600</v>
      </c>
      <c r="I12" s="22">
        <f t="shared" si="1"/>
        <v>74.131229894681184</v>
      </c>
      <c r="K12" s="13"/>
    </row>
    <row r="13" spans="1:17">
      <c r="A13" s="7" t="s">
        <v>25</v>
      </c>
      <c r="B13" s="7" t="s">
        <v>26</v>
      </c>
      <c r="C13" s="5">
        <v>1340266000</v>
      </c>
      <c r="D13" s="5">
        <v>0</v>
      </c>
      <c r="E13" s="5">
        <v>1340266000</v>
      </c>
      <c r="F13" s="5">
        <v>1063674534</v>
      </c>
      <c r="G13" s="22">
        <f t="shared" si="0"/>
        <v>79.362942430830898</v>
      </c>
      <c r="H13" s="5">
        <v>1060147034</v>
      </c>
      <c r="I13" s="22">
        <f t="shared" si="1"/>
        <v>79.099748408151811</v>
      </c>
    </row>
    <row r="14" spans="1:17">
      <c r="A14" s="7" t="s">
        <v>27</v>
      </c>
      <c r="B14" s="7" t="s">
        <v>28</v>
      </c>
      <c r="C14" s="5">
        <v>5802052000</v>
      </c>
      <c r="D14" s="5">
        <v>-483151000</v>
      </c>
      <c r="E14" s="5">
        <v>5318901000</v>
      </c>
      <c r="F14" s="5">
        <v>51321331</v>
      </c>
      <c r="G14" s="22">
        <f t="shared" si="0"/>
        <v>0.96488599806614195</v>
      </c>
      <c r="H14" s="5">
        <v>48609497</v>
      </c>
      <c r="I14" s="26">
        <f t="shared" si="1"/>
        <v>0.9139011423600476</v>
      </c>
    </row>
    <row r="15" spans="1:17">
      <c r="A15" s="7" t="s">
        <v>29</v>
      </c>
      <c r="B15" s="7" t="s">
        <v>30</v>
      </c>
      <c r="C15" s="5">
        <v>2784999000</v>
      </c>
      <c r="D15" s="5">
        <v>0</v>
      </c>
      <c r="E15" s="5">
        <v>2784999000</v>
      </c>
      <c r="F15" s="5">
        <v>1624108538</v>
      </c>
      <c r="G15" s="22">
        <f t="shared" si="0"/>
        <v>58.316305966357618</v>
      </c>
      <c r="H15" s="5">
        <v>1619875759</v>
      </c>
      <c r="I15" s="22">
        <f t="shared" si="1"/>
        <v>58.164321028481517</v>
      </c>
    </row>
    <row r="16" spans="1:17" s="2" customFormat="1">
      <c r="A16" s="7" t="s">
        <v>31</v>
      </c>
      <c r="B16" s="7" t="s">
        <v>32</v>
      </c>
      <c r="C16" s="5">
        <v>13017257000</v>
      </c>
      <c r="D16" s="5">
        <v>-404000000</v>
      </c>
      <c r="E16" s="5">
        <v>12613257000</v>
      </c>
      <c r="F16" s="5">
        <v>9696869618</v>
      </c>
      <c r="G16" s="22">
        <f t="shared" si="0"/>
        <v>76.878395627711384</v>
      </c>
      <c r="H16" s="5">
        <v>9696869618</v>
      </c>
      <c r="I16" s="22">
        <f t="shared" si="1"/>
        <v>76.878395627711384</v>
      </c>
    </row>
    <row r="17" spans="1:9" s="2" customFormat="1">
      <c r="A17" s="7" t="s">
        <v>33</v>
      </c>
      <c r="B17" s="7" t="s">
        <v>34</v>
      </c>
      <c r="C17" s="5">
        <v>6486744000</v>
      </c>
      <c r="D17" s="5">
        <v>0</v>
      </c>
      <c r="E17" s="5">
        <v>6486744000</v>
      </c>
      <c r="F17" s="5">
        <v>5709861871</v>
      </c>
      <c r="G17" s="22">
        <f t="shared" si="0"/>
        <v>88.023542643273728</v>
      </c>
      <c r="H17" s="5">
        <v>5709861871</v>
      </c>
      <c r="I17" s="22">
        <f t="shared" si="1"/>
        <v>88.023542643273728</v>
      </c>
    </row>
    <row r="18" spans="1:9" s="2" customFormat="1">
      <c r="A18" s="7" t="s">
        <v>35</v>
      </c>
      <c r="B18" s="7" t="s">
        <v>36</v>
      </c>
      <c r="C18" s="5">
        <v>1211456000</v>
      </c>
      <c r="D18" s="5">
        <v>0</v>
      </c>
      <c r="E18" s="5">
        <v>1211456000</v>
      </c>
      <c r="F18" s="5">
        <v>849197009</v>
      </c>
      <c r="G18" s="22">
        <f t="shared" si="0"/>
        <v>70.097222598261922</v>
      </c>
      <c r="H18" s="5">
        <v>849197009</v>
      </c>
      <c r="I18" s="22">
        <f t="shared" si="1"/>
        <v>70.097222598261922</v>
      </c>
    </row>
    <row r="19" spans="1:9" s="2" customFormat="1">
      <c r="A19" s="12" t="s">
        <v>37</v>
      </c>
      <c r="B19" s="12" t="s">
        <v>38</v>
      </c>
      <c r="C19" s="5">
        <v>5108403000</v>
      </c>
      <c r="D19" s="5">
        <v>500000000</v>
      </c>
      <c r="E19" s="5">
        <v>5608403000</v>
      </c>
      <c r="F19" s="5">
        <v>3986787500</v>
      </c>
      <c r="G19" s="22">
        <f t="shared" si="0"/>
        <v>71.085966896458757</v>
      </c>
      <c r="H19" s="5">
        <v>3985313000</v>
      </c>
      <c r="I19" s="22">
        <f t="shared" si="1"/>
        <v>71.059675989760365</v>
      </c>
    </row>
    <row r="20" spans="1:9" s="2" customFormat="1">
      <c r="A20" s="12" t="s">
        <v>39</v>
      </c>
      <c r="B20" s="12" t="s">
        <v>40</v>
      </c>
      <c r="C20" s="5">
        <v>2243216000</v>
      </c>
      <c r="D20" s="5">
        <v>0</v>
      </c>
      <c r="E20" s="5">
        <v>2243216000</v>
      </c>
      <c r="F20" s="5">
        <v>1014808300</v>
      </c>
      <c r="G20" s="22">
        <f t="shared" si="0"/>
        <v>45.238991697634113</v>
      </c>
      <c r="H20" s="5">
        <v>1014067600</v>
      </c>
      <c r="I20" s="22">
        <f t="shared" si="1"/>
        <v>45.205972139998998</v>
      </c>
    </row>
    <row r="21" spans="1:9" s="2" customFormat="1">
      <c r="A21" s="12" t="s">
        <v>41</v>
      </c>
      <c r="B21" s="12" t="s">
        <v>42</v>
      </c>
      <c r="C21" s="5">
        <v>19944000</v>
      </c>
      <c r="D21" s="5">
        <v>10000000</v>
      </c>
      <c r="E21" s="5">
        <v>29944000</v>
      </c>
      <c r="F21" s="5">
        <v>17461100</v>
      </c>
      <c r="G21" s="22">
        <f t="shared" si="0"/>
        <v>58.31251669783596</v>
      </c>
      <c r="H21" s="5">
        <v>17461100</v>
      </c>
      <c r="I21" s="22">
        <f t="shared" si="1"/>
        <v>58.31251669783596</v>
      </c>
    </row>
    <row r="22" spans="1:9" s="2" customFormat="1">
      <c r="A22" s="12" t="s">
        <v>43</v>
      </c>
      <c r="B22" s="12" t="s">
        <v>44</v>
      </c>
      <c r="C22" s="5">
        <v>5187451000</v>
      </c>
      <c r="D22" s="5">
        <v>0</v>
      </c>
      <c r="E22" s="5">
        <v>5187451000</v>
      </c>
      <c r="F22" s="5">
        <v>3538735700</v>
      </c>
      <c r="G22" s="22">
        <f t="shared" si="0"/>
        <v>68.217236172447699</v>
      </c>
      <c r="H22" s="5">
        <v>3537257900</v>
      </c>
      <c r="I22" s="22">
        <f t="shared" si="1"/>
        <v>68.188748192513046</v>
      </c>
    </row>
    <row r="23" spans="1:9" s="2" customFormat="1">
      <c r="A23" s="12" t="s">
        <v>45</v>
      </c>
      <c r="B23" s="12" t="s">
        <v>46</v>
      </c>
      <c r="C23" s="5">
        <v>4806906000</v>
      </c>
      <c r="D23" s="5">
        <v>0</v>
      </c>
      <c r="E23" s="5">
        <v>4806906000</v>
      </c>
      <c r="F23" s="5">
        <v>142115030</v>
      </c>
      <c r="G23" s="22">
        <f t="shared" si="0"/>
        <v>2.9564761615891801</v>
      </c>
      <c r="H23" s="5">
        <v>142115030</v>
      </c>
      <c r="I23" s="22">
        <f t="shared" si="1"/>
        <v>2.9564761615891801</v>
      </c>
    </row>
    <row r="24" spans="1:9" s="2" customFormat="1">
      <c r="A24" s="12" t="s">
        <v>47</v>
      </c>
      <c r="B24" s="12" t="s">
        <v>48</v>
      </c>
      <c r="C24" s="5">
        <v>2323764000</v>
      </c>
      <c r="D24" s="5">
        <v>0</v>
      </c>
      <c r="E24" s="5">
        <v>2323764000</v>
      </c>
      <c r="F24" s="5">
        <v>61037380</v>
      </c>
      <c r="G24" s="22">
        <f t="shared" si="0"/>
        <v>2.6266600222742067</v>
      </c>
      <c r="H24" s="5">
        <v>61037380</v>
      </c>
      <c r="I24" s="22">
        <f t="shared" si="1"/>
        <v>2.6266600222742067</v>
      </c>
    </row>
    <row r="25" spans="1:9" s="2" customFormat="1">
      <c r="A25" s="12" t="s">
        <v>49</v>
      </c>
      <c r="B25" s="12" t="s">
        <v>50</v>
      </c>
      <c r="C25" s="5">
        <v>2821814000</v>
      </c>
      <c r="D25" s="5">
        <v>-300000000</v>
      </c>
      <c r="E25" s="5">
        <v>2521814000</v>
      </c>
      <c r="F25" s="5">
        <v>1934339800</v>
      </c>
      <c r="G25" s="22">
        <f t="shared" si="0"/>
        <v>76.704300951616574</v>
      </c>
      <c r="H25" s="5">
        <v>1928002500</v>
      </c>
      <c r="I25" s="22">
        <f t="shared" si="1"/>
        <v>76.453001688467111</v>
      </c>
    </row>
    <row r="26" spans="1:9" s="2" customFormat="1">
      <c r="A26" s="12" t="s">
        <v>51</v>
      </c>
      <c r="B26" s="12" t="s">
        <v>52</v>
      </c>
      <c r="C26" s="5">
        <v>506286000</v>
      </c>
      <c r="D26" s="5">
        <v>0</v>
      </c>
      <c r="E26" s="5">
        <v>506286000</v>
      </c>
      <c r="F26" s="5">
        <v>355431800</v>
      </c>
      <c r="G26" s="22">
        <f t="shared" si="0"/>
        <v>70.203758350023506</v>
      </c>
      <c r="H26" s="5">
        <v>355341100</v>
      </c>
      <c r="I26" s="22">
        <f t="shared" si="1"/>
        <v>70.185843574580375</v>
      </c>
    </row>
    <row r="27" spans="1:9" s="2" customFormat="1">
      <c r="A27" s="12" t="s">
        <v>53</v>
      </c>
      <c r="B27" s="12" t="s">
        <v>54</v>
      </c>
      <c r="C27" s="5">
        <v>2116313000</v>
      </c>
      <c r="D27" s="5">
        <v>-210000000</v>
      </c>
      <c r="E27" s="5">
        <v>1906313000</v>
      </c>
      <c r="F27" s="5">
        <v>1450809900</v>
      </c>
      <c r="G27" s="22">
        <f t="shared" si="0"/>
        <v>76.105545101984831</v>
      </c>
      <c r="H27" s="5">
        <v>1446056900</v>
      </c>
      <c r="I27" s="22">
        <f t="shared" si="1"/>
        <v>75.856215637201245</v>
      </c>
    </row>
    <row r="28" spans="1:9" s="2" customFormat="1">
      <c r="A28" s="12" t="s">
        <v>55</v>
      </c>
      <c r="B28" s="12" t="s">
        <v>56</v>
      </c>
      <c r="C28" s="5">
        <v>352722000</v>
      </c>
      <c r="D28" s="5">
        <v>0</v>
      </c>
      <c r="E28" s="5">
        <v>352722000</v>
      </c>
      <c r="F28" s="5">
        <v>242031900</v>
      </c>
      <c r="G28" s="22">
        <f t="shared" si="0"/>
        <v>68.618316974841377</v>
      </c>
      <c r="H28" s="5">
        <v>241239700</v>
      </c>
      <c r="I28" s="22">
        <f t="shared" si="1"/>
        <v>68.39372083397123</v>
      </c>
    </row>
    <row r="29" spans="1:9" s="2" customFormat="1">
      <c r="A29" s="12" t="s">
        <v>57</v>
      </c>
      <c r="B29" s="12" t="s">
        <v>58</v>
      </c>
      <c r="C29" s="5">
        <v>352722000</v>
      </c>
      <c r="D29" s="5">
        <v>0</v>
      </c>
      <c r="E29" s="5">
        <v>352722000</v>
      </c>
      <c r="F29" s="5">
        <v>242031900</v>
      </c>
      <c r="G29" s="22">
        <f t="shared" si="0"/>
        <v>68.618316974841377</v>
      </c>
      <c r="H29" s="5">
        <v>241239700</v>
      </c>
      <c r="I29" s="22">
        <f t="shared" si="1"/>
        <v>68.39372083397123</v>
      </c>
    </row>
    <row r="30" spans="1:9" s="2" customFormat="1">
      <c r="A30" s="12" t="s">
        <v>59</v>
      </c>
      <c r="B30" s="12" t="s">
        <v>60</v>
      </c>
      <c r="C30" s="5">
        <v>678936000</v>
      </c>
      <c r="D30" s="5">
        <v>0</v>
      </c>
      <c r="E30" s="5">
        <v>678936000</v>
      </c>
      <c r="F30" s="5">
        <v>483782500</v>
      </c>
      <c r="G30" s="22">
        <f t="shared" si="0"/>
        <v>71.255979945090559</v>
      </c>
      <c r="H30" s="5">
        <v>482198200</v>
      </c>
      <c r="I30" s="22">
        <f t="shared" si="1"/>
        <v>71.022629526199822</v>
      </c>
    </row>
    <row r="31" spans="1:9" s="2" customFormat="1">
      <c r="A31" s="7" t="s">
        <v>61</v>
      </c>
      <c r="B31" s="7" t="s">
        <v>62</v>
      </c>
      <c r="C31" s="5">
        <v>0</v>
      </c>
      <c r="D31" s="5">
        <v>303814800</v>
      </c>
      <c r="E31" s="5">
        <v>303814800</v>
      </c>
      <c r="F31" s="5">
        <v>177652908</v>
      </c>
      <c r="G31" s="22">
        <f t="shared" si="0"/>
        <v>58.474079603758611</v>
      </c>
      <c r="H31" s="5">
        <v>156221481</v>
      </c>
      <c r="I31" s="22">
        <f t="shared" si="1"/>
        <v>51.419970653174239</v>
      </c>
    </row>
    <row r="32" spans="1:9" s="2" customFormat="1">
      <c r="A32" s="7" t="s">
        <v>63</v>
      </c>
      <c r="B32" s="7" t="s">
        <v>64</v>
      </c>
      <c r="C32" s="5">
        <v>234439000</v>
      </c>
      <c r="D32" s="5">
        <v>0</v>
      </c>
      <c r="E32" s="5">
        <v>234439000</v>
      </c>
      <c r="F32" s="5">
        <v>134460102</v>
      </c>
      <c r="G32" s="22">
        <f t="shared" si="0"/>
        <v>57.353982059299</v>
      </c>
      <c r="H32" s="5">
        <v>134460102</v>
      </c>
      <c r="I32" s="22">
        <f t="shared" si="1"/>
        <v>57.353982059299</v>
      </c>
    </row>
    <row r="33" spans="1:11" s="2" customFormat="1">
      <c r="A33" s="7" t="s">
        <v>65</v>
      </c>
      <c r="B33" s="7" t="s">
        <v>66</v>
      </c>
      <c r="C33" s="5">
        <v>700637000</v>
      </c>
      <c r="D33" s="5">
        <v>88641600</v>
      </c>
      <c r="E33" s="5">
        <v>789278600</v>
      </c>
      <c r="F33" s="5">
        <v>714569723</v>
      </c>
      <c r="G33" s="22">
        <f t="shared" si="0"/>
        <v>90.534536600890988</v>
      </c>
      <c r="H33" s="5">
        <v>713961259</v>
      </c>
      <c r="I33" s="22">
        <f t="shared" si="1"/>
        <v>90.457445444485643</v>
      </c>
    </row>
    <row r="34" spans="1:11" s="2" customFormat="1">
      <c r="A34" s="7" t="s">
        <v>67</v>
      </c>
      <c r="B34" s="7" t="s">
        <v>68</v>
      </c>
      <c r="C34" s="5">
        <v>12582000</v>
      </c>
      <c r="D34" s="5">
        <v>0</v>
      </c>
      <c r="E34" s="5">
        <v>12582000</v>
      </c>
      <c r="F34" s="5">
        <v>7917392</v>
      </c>
      <c r="G34" s="22">
        <f t="shared" si="0"/>
        <v>62.926339214751238</v>
      </c>
      <c r="H34" s="5">
        <v>7917392</v>
      </c>
      <c r="I34" s="22">
        <f t="shared" si="1"/>
        <v>62.926339214751238</v>
      </c>
    </row>
    <row r="35" spans="1:11" s="2" customFormat="1">
      <c r="A35" s="7" t="s">
        <v>69</v>
      </c>
      <c r="B35" s="7" t="s">
        <v>70</v>
      </c>
      <c r="C35" s="5">
        <v>34143000</v>
      </c>
      <c r="D35" s="5">
        <v>0</v>
      </c>
      <c r="E35" s="5">
        <v>34143000</v>
      </c>
      <c r="F35" s="5">
        <v>23975664</v>
      </c>
      <c r="G35" s="22">
        <f t="shared" si="0"/>
        <v>70.221316228802394</v>
      </c>
      <c r="H35" s="5">
        <v>23975664</v>
      </c>
      <c r="I35" s="22">
        <f t="shared" si="1"/>
        <v>70.221316228802394</v>
      </c>
    </row>
    <row r="36" spans="1:11" s="2" customFormat="1">
      <c r="A36" s="7" t="s">
        <v>71</v>
      </c>
      <c r="B36" s="7" t="s">
        <v>72</v>
      </c>
      <c r="C36" s="5">
        <v>0</v>
      </c>
      <c r="D36" s="5">
        <v>243692600</v>
      </c>
      <c r="E36" s="5">
        <v>243692600</v>
      </c>
      <c r="F36" s="5">
        <v>46705800</v>
      </c>
      <c r="G36" s="22">
        <f t="shared" si="0"/>
        <v>19.165867162154289</v>
      </c>
      <c r="H36" s="5">
        <v>19407050</v>
      </c>
      <c r="I36" s="22">
        <f t="shared" si="1"/>
        <v>7.9637420258144891</v>
      </c>
    </row>
    <row r="37" spans="1:11" s="8" customFormat="1">
      <c r="A37" s="11" t="s">
        <v>73</v>
      </c>
      <c r="B37" s="10" t="s">
        <v>74</v>
      </c>
      <c r="C37" s="9">
        <f>SUM(C38:C40)</f>
        <v>1455034000</v>
      </c>
      <c r="D37" s="9">
        <f>SUM(D38:D40)</f>
        <v>0</v>
      </c>
      <c r="E37" s="9">
        <f>SUM(E38:E40)</f>
        <v>1455034000</v>
      </c>
      <c r="F37" s="9">
        <f>SUM(F38:F40)</f>
        <v>1185607476</v>
      </c>
      <c r="G37" s="14">
        <f>F37/E37*100</f>
        <v>81.483145823396569</v>
      </c>
      <c r="H37" s="9">
        <f>SUM(H38:H40)</f>
        <v>859330886</v>
      </c>
      <c r="I37" s="14">
        <f>H37/E37*100</f>
        <v>59.059161916491298</v>
      </c>
      <c r="K37" s="2"/>
    </row>
    <row r="38" spans="1:11" s="2" customFormat="1">
      <c r="A38" s="7" t="s">
        <v>75</v>
      </c>
      <c r="B38" s="7" t="s">
        <v>76</v>
      </c>
      <c r="C38" s="5">
        <v>40000000</v>
      </c>
      <c r="D38" s="5">
        <v>0</v>
      </c>
      <c r="E38" s="5">
        <v>40000000</v>
      </c>
      <c r="F38" s="5">
        <v>2382804</v>
      </c>
      <c r="G38" s="22">
        <f t="shared" si="0"/>
        <v>5.9570100000000004</v>
      </c>
      <c r="H38" s="5">
        <v>2382804</v>
      </c>
      <c r="I38" s="22">
        <f>H38/E38*100</f>
        <v>5.9570100000000004</v>
      </c>
    </row>
    <row r="39" spans="1:11" s="2" customFormat="1">
      <c r="A39" s="7" t="s">
        <v>77</v>
      </c>
      <c r="B39" s="7" t="s">
        <v>78</v>
      </c>
      <c r="C39" s="5">
        <v>1395034000</v>
      </c>
      <c r="D39" s="5">
        <v>0</v>
      </c>
      <c r="E39" s="5">
        <v>1395034000</v>
      </c>
      <c r="F39" s="5">
        <v>1183224672</v>
      </c>
      <c r="G39" s="22">
        <f t="shared" si="0"/>
        <v>84.816905681151852</v>
      </c>
      <c r="H39" s="5">
        <v>856948082</v>
      </c>
      <c r="I39" s="22">
        <f t="shared" ref="I39:I40" si="2">H39/E39*100</f>
        <v>61.428472854425053</v>
      </c>
    </row>
    <row r="40" spans="1:11" s="2" customFormat="1">
      <c r="A40" s="7" t="s">
        <v>79</v>
      </c>
      <c r="B40" s="7" t="s">
        <v>80</v>
      </c>
      <c r="C40" s="5">
        <v>20000000</v>
      </c>
      <c r="D40" s="5">
        <v>0</v>
      </c>
      <c r="E40" s="5">
        <v>20000000</v>
      </c>
      <c r="F40" s="5">
        <v>0</v>
      </c>
      <c r="G40" s="6">
        <v>0</v>
      </c>
      <c r="H40" s="5">
        <v>0</v>
      </c>
      <c r="I40" s="22">
        <f t="shared" si="2"/>
        <v>0</v>
      </c>
    </row>
    <row r="41" spans="1:11">
      <c r="A41" s="4" t="s">
        <v>81</v>
      </c>
    </row>
    <row r="43" spans="1:11">
      <c r="A43" s="23" t="s">
        <v>82</v>
      </c>
      <c r="B43" s="23"/>
      <c r="C43" s="23"/>
      <c r="D43" s="23"/>
      <c r="E43" s="23"/>
      <c r="F43" s="23"/>
      <c r="G43" s="23"/>
      <c r="H43" s="23"/>
      <c r="I43" s="23"/>
    </row>
    <row r="44" spans="1:11">
      <c r="A44" s="23"/>
      <c r="B44" s="23"/>
      <c r="C44" s="23"/>
      <c r="D44" s="23"/>
      <c r="E44" s="23"/>
      <c r="F44" s="23"/>
      <c r="G44" s="23"/>
      <c r="H44" s="23"/>
      <c r="I44" s="23"/>
    </row>
    <row r="45" spans="1:11">
      <c r="A45" s="23"/>
      <c r="B45" s="23"/>
      <c r="C45" s="23"/>
      <c r="D45" s="23"/>
      <c r="E45" s="23"/>
      <c r="F45" s="23"/>
      <c r="G45" s="23"/>
      <c r="H45" s="23"/>
      <c r="I45" s="23"/>
    </row>
    <row r="46" spans="1:11">
      <c r="A46" s="23"/>
      <c r="B46" s="23"/>
      <c r="C46" s="23"/>
      <c r="D46" s="23"/>
      <c r="E46" s="23"/>
      <c r="F46" s="23"/>
      <c r="G46" s="23"/>
      <c r="H46" s="23"/>
      <c r="I46" s="23"/>
    </row>
    <row r="47" spans="1:11">
      <c r="A47" s="23"/>
      <c r="B47" s="23"/>
      <c r="C47" s="23"/>
      <c r="D47" s="23"/>
      <c r="E47" s="23"/>
      <c r="F47" s="23"/>
      <c r="G47" s="23"/>
      <c r="H47" s="23"/>
      <c r="I47" s="23"/>
    </row>
    <row r="48" spans="1:11">
      <c r="A48" s="23"/>
      <c r="B48" s="23"/>
      <c r="C48" s="23"/>
      <c r="D48" s="23"/>
      <c r="E48" s="23"/>
      <c r="F48" s="23"/>
      <c r="G48" s="23"/>
      <c r="H48" s="23"/>
      <c r="I48" s="23"/>
    </row>
    <row r="49" spans="1:9">
      <c r="A49" s="23"/>
      <c r="B49" s="23"/>
      <c r="C49" s="23"/>
      <c r="D49" s="23"/>
      <c r="E49" s="23"/>
      <c r="F49" s="23"/>
      <c r="G49" s="23"/>
      <c r="H49" s="23"/>
      <c r="I49" s="23"/>
    </row>
    <row r="50" spans="1:9">
      <c r="A50" s="23"/>
      <c r="B50" s="23"/>
      <c r="C50" s="23"/>
      <c r="D50" s="23"/>
      <c r="E50" s="23"/>
      <c r="F50" s="23"/>
      <c r="G50" s="23"/>
      <c r="H50" s="23"/>
      <c r="I50" s="23"/>
    </row>
    <row r="51" spans="1:9">
      <c r="A51" s="23"/>
      <c r="B51" s="23"/>
      <c r="C51" s="23"/>
      <c r="D51" s="23"/>
      <c r="E51" s="23"/>
      <c r="F51" s="23"/>
      <c r="G51" s="23"/>
      <c r="H51" s="23"/>
      <c r="I51" s="23"/>
    </row>
    <row r="52" spans="1:9">
      <c r="A52" s="23"/>
      <c r="B52" s="23"/>
      <c r="C52" s="23"/>
      <c r="D52" s="23"/>
      <c r="E52" s="23"/>
      <c r="F52" s="23"/>
      <c r="G52" s="23"/>
      <c r="H52" s="23"/>
      <c r="I52" s="23"/>
    </row>
    <row r="53" spans="1:9">
      <c r="A53" s="23"/>
      <c r="B53" s="23"/>
      <c r="C53" s="23"/>
      <c r="D53" s="23"/>
      <c r="E53" s="23"/>
      <c r="F53" s="23"/>
      <c r="G53" s="23"/>
      <c r="H53" s="23"/>
      <c r="I53" s="23"/>
    </row>
  </sheetData>
  <mergeCells count="2">
    <mergeCell ref="A43:I53"/>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Alexander, Tabares Serna</dc:creator>
  <cp:keywords/>
  <dc:description/>
  <cp:lastModifiedBy>Angelica Yadira, Bravo Arandia</cp:lastModifiedBy>
  <cp:revision/>
  <dcterms:created xsi:type="dcterms:W3CDTF">2025-12-10T18:55:26Z</dcterms:created>
  <dcterms:modified xsi:type="dcterms:W3CDTF">2025-12-10T19:50:35Z</dcterms:modified>
  <cp:category/>
  <cp:contentStatus/>
</cp:coreProperties>
</file>